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L3" i="2" s="1"/>
  <c r="M3" i="2" s="1"/>
  <c r="J4" i="2"/>
  <c r="L4" i="2" s="1"/>
  <c r="M4" i="2" s="1"/>
  <c r="J5" i="2"/>
  <c r="L5" i="2" s="1"/>
  <c r="M5" i="2" s="1"/>
  <c r="J6" i="2"/>
  <c r="L6" i="2" s="1"/>
  <c r="M6" i="2" s="1"/>
  <c r="J7" i="2"/>
  <c r="L7" i="2" s="1"/>
  <c r="M7" i="2" s="1"/>
  <c r="J8" i="2"/>
  <c r="L8" i="2" s="1"/>
  <c r="M8" i="2" s="1"/>
  <c r="J9" i="2"/>
  <c r="L9" i="2" s="1"/>
  <c r="M9" i="2" s="1"/>
  <c r="J10" i="2"/>
  <c r="L10" i="2" s="1"/>
  <c r="M10" i="2" s="1"/>
  <c r="J2" i="2"/>
  <c r="L2" i="2" s="1"/>
  <c r="M2" i="2" s="1"/>
</calcChain>
</file>

<file path=xl/sharedStrings.xml><?xml version="1.0" encoding="utf-8"?>
<sst xmlns="http://schemas.openxmlformats.org/spreadsheetml/2006/main" count="78" uniqueCount="37">
  <si>
    <t>Город</t>
  </si>
  <si>
    <t>Вид рекламы</t>
  </si>
  <si>
    <t>Маршруты</t>
  </si>
  <si>
    <t>Количество мониторов</t>
  </si>
  <si>
    <t>Выходов в час на 1 мониторе</t>
  </si>
  <si>
    <t>Выходов в сутки на 1 мониторе</t>
  </si>
  <si>
    <t>Выходов за период на 1 мониторе</t>
  </si>
  <si>
    <t>Казань</t>
  </si>
  <si>
    <t>Реклама на мониторах</t>
  </si>
  <si>
    <t>Период, дней</t>
  </si>
  <si>
    <t>Фото</t>
  </si>
  <si>
    <t>Ролик, сек.</t>
  </si>
  <si>
    <t>Ссылка</t>
  </si>
  <si>
    <t>Вид транспортного средства</t>
  </si>
  <si>
    <t>Марка транспортного средства</t>
  </si>
  <si>
    <t>Количество машин</t>
  </si>
  <si>
    <t>Стоимость за период на всех мониторах</t>
  </si>
  <si>
    <t>Схема движения</t>
  </si>
  <si>
    <t>1, 4, 5, 6, 10, 10а, 15, 18, 22, 30, 31, 36, 45, 46, 47, 54, 60, 71, 72, 91</t>
  </si>
  <si>
    <t>5, 22, 31, 45, 46</t>
  </si>
  <si>
    <t>10а, 15, 18, 36, 60</t>
  </si>
  <si>
    <t>Автобусы</t>
  </si>
  <si>
    <t>НЕФАЗ 5299-30-57, МАЗ-203</t>
  </si>
  <si>
    <t>НЕФАЗ 5299-30-57, МАЗ-204</t>
  </si>
  <si>
    <t>НЕФАЗ 5299-30-57, МАЗ-205</t>
  </si>
  <si>
    <t>НЕФАЗ 5299-30-57, МАЗ-206</t>
  </si>
  <si>
    <t>НЕФАЗ 5299-30-57, МАЗ-207</t>
  </si>
  <si>
    <t>НЕФАЗ 5299-30-57, МАЗ-208</t>
  </si>
  <si>
    <t>НЕФАЗ 5299-30-57, МАЗ-209</t>
  </si>
  <si>
    <t>НЕФАЗ 5299-30-57, МАЗ-210</t>
  </si>
  <si>
    <t>НЕФАЗ 5299-30-57, МАЗ-211</t>
  </si>
  <si>
    <t xml:space="preserve">6, 18, 22, 30, 36,
45, 46, 47, 60, 72
</t>
  </si>
  <si>
    <t xml:space="preserve">1, 5, 18, 31, 36, 
45, 46, 60, 71, 91
</t>
  </si>
  <si>
    <t xml:space="preserve">1, 5, 6, 10, 22, 30,
 31, 54, 71, 91
</t>
  </si>
  <si>
    <t>1 (2), 5, 6, 15, 18 (3), 22, 31, 36 (2), 45 (3), 46, 54 (2), 60, 91</t>
  </si>
  <si>
    <t>1, 4, 6, 15, 18, 45 (5), 46, 54</t>
  </si>
  <si>
    <t>6, 10 (2), 10а, 18, 22, 36, 60, 71,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</si>
</sst>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5050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kazan/catalog" TargetMode="External"/><Relationship Id="rId1" Type="http://schemas.openxmlformats.org/officeDocument/2006/relationships/hyperlink" Target="https://disk.yandex.ru/d/huNsXujUYRGb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18" style="1" customWidth="1"/>
    <col min="4" max="4" width="20" style="1" customWidth="1"/>
    <col min="5" max="5" width="9.5703125" style="1" customWidth="1"/>
    <col min="6" max="7" width="14.7109375" style="1" customWidth="1"/>
    <col min="8" max="8" width="14.28515625" style="1" customWidth="1"/>
    <col min="9" max="9" width="20.7109375" style="1" customWidth="1"/>
    <col min="10" max="10" width="22.5703125" style="2" customWidth="1"/>
    <col min="11" max="11" width="16.85546875" style="1" customWidth="1"/>
    <col min="12" max="12" width="24" style="1" customWidth="1"/>
    <col min="13" max="13" width="22.85546875" style="1" customWidth="1"/>
    <col min="14" max="14" width="18" style="3" customWidth="1"/>
    <col min="15" max="15" width="19.42578125" style="1" customWidth="1"/>
    <col min="16" max="16384" width="9.140625" style="1"/>
  </cols>
  <sheetData>
    <row r="1" spans="1:15" s="3" customFormat="1" ht="25.5" x14ac:dyDescent="0.25">
      <c r="A1" s="7" t="s">
        <v>0</v>
      </c>
      <c r="B1" s="8" t="s">
        <v>13</v>
      </c>
      <c r="C1" s="8" t="s">
        <v>14</v>
      </c>
      <c r="D1" s="7" t="s">
        <v>1</v>
      </c>
      <c r="E1" s="7" t="s">
        <v>10</v>
      </c>
      <c r="F1" s="8" t="s">
        <v>15</v>
      </c>
      <c r="G1" s="7" t="s">
        <v>3</v>
      </c>
      <c r="H1" s="7" t="s">
        <v>11</v>
      </c>
      <c r="I1" s="7" t="s">
        <v>4</v>
      </c>
      <c r="J1" s="7" t="s">
        <v>5</v>
      </c>
      <c r="K1" s="7" t="s">
        <v>9</v>
      </c>
      <c r="L1" s="7" t="s">
        <v>6</v>
      </c>
      <c r="M1" s="8" t="s">
        <v>16</v>
      </c>
      <c r="N1" s="7" t="s">
        <v>2</v>
      </c>
      <c r="O1" s="8" t="s">
        <v>17</v>
      </c>
    </row>
    <row r="2" spans="1:15" s="3" customFormat="1" ht="51" x14ac:dyDescent="0.25">
      <c r="A2" s="9" t="s">
        <v>7</v>
      </c>
      <c r="B2" s="9" t="s">
        <v>21</v>
      </c>
      <c r="C2" s="10" t="s">
        <v>22</v>
      </c>
      <c r="D2" s="9" t="s">
        <v>8</v>
      </c>
      <c r="E2" s="11" t="s">
        <v>12</v>
      </c>
      <c r="F2" s="9">
        <v>20</v>
      </c>
      <c r="G2" s="9">
        <v>20</v>
      </c>
      <c r="H2" s="9">
        <v>5</v>
      </c>
      <c r="I2" s="9">
        <v>12</v>
      </c>
      <c r="J2" s="9">
        <f>14*I2</f>
        <v>168</v>
      </c>
      <c r="K2" s="10">
        <v>15</v>
      </c>
      <c r="L2" s="9">
        <f t="shared" ref="L2:L10" si="0">J2*K2</f>
        <v>2520</v>
      </c>
      <c r="M2" s="15">
        <f>( (0.12*L2)*H2)*G2</f>
        <v>30240</v>
      </c>
      <c r="N2" s="12" t="s">
        <v>18</v>
      </c>
      <c r="O2" s="11" t="s">
        <v>12</v>
      </c>
    </row>
    <row r="3" spans="1:15" x14ac:dyDescent="0.25">
      <c r="A3" s="9" t="s">
        <v>7</v>
      </c>
      <c r="B3" s="9" t="s">
        <v>21</v>
      </c>
      <c r="C3" s="10" t="s">
        <v>23</v>
      </c>
      <c r="D3" s="9" t="s">
        <v>8</v>
      </c>
      <c r="E3" s="11" t="s">
        <v>12</v>
      </c>
      <c r="F3" s="13">
        <v>5</v>
      </c>
      <c r="G3" s="13">
        <v>5</v>
      </c>
      <c r="H3" s="9">
        <v>5</v>
      </c>
      <c r="I3" s="9">
        <v>12</v>
      </c>
      <c r="J3" s="9">
        <f t="shared" ref="J3:J10" si="1">14*I3</f>
        <v>168</v>
      </c>
      <c r="K3" s="10">
        <v>15</v>
      </c>
      <c r="L3" s="9">
        <f t="shared" si="0"/>
        <v>2520</v>
      </c>
      <c r="M3" s="15">
        <f>( (0.4*L3)*H3)*G3</f>
        <v>25200</v>
      </c>
      <c r="N3" s="14" t="s">
        <v>19</v>
      </c>
      <c r="O3" s="11" t="s">
        <v>12</v>
      </c>
    </row>
    <row r="4" spans="1:15" x14ac:dyDescent="0.25">
      <c r="A4" s="9" t="s">
        <v>7</v>
      </c>
      <c r="B4" s="9" t="s">
        <v>21</v>
      </c>
      <c r="C4" s="10" t="s">
        <v>24</v>
      </c>
      <c r="D4" s="9" t="s">
        <v>8</v>
      </c>
      <c r="E4" s="11" t="s">
        <v>12</v>
      </c>
      <c r="F4" s="13">
        <v>5</v>
      </c>
      <c r="G4" s="13">
        <v>5</v>
      </c>
      <c r="H4" s="9">
        <v>5</v>
      </c>
      <c r="I4" s="9">
        <v>12</v>
      </c>
      <c r="J4" s="9">
        <f t="shared" si="1"/>
        <v>168</v>
      </c>
      <c r="K4" s="10">
        <v>15</v>
      </c>
      <c r="L4" s="9">
        <f t="shared" si="0"/>
        <v>2520</v>
      </c>
      <c r="M4" s="15">
        <f>( (0.4*L4)*H4)*G4</f>
        <v>25200</v>
      </c>
      <c r="N4" s="14" t="s">
        <v>20</v>
      </c>
      <c r="O4" s="11" t="s">
        <v>12</v>
      </c>
    </row>
    <row r="5" spans="1:15" ht="38.25" x14ac:dyDescent="0.25">
      <c r="A5" s="9" t="s">
        <v>7</v>
      </c>
      <c r="B5" s="9" t="s">
        <v>21</v>
      </c>
      <c r="C5" s="10" t="s">
        <v>25</v>
      </c>
      <c r="D5" s="9" t="s">
        <v>8</v>
      </c>
      <c r="E5" s="11" t="s">
        <v>12</v>
      </c>
      <c r="F5" s="13">
        <v>10</v>
      </c>
      <c r="G5" s="13">
        <v>10</v>
      </c>
      <c r="H5" s="9">
        <v>5</v>
      </c>
      <c r="I5" s="9">
        <v>12</v>
      </c>
      <c r="J5" s="9">
        <f t="shared" si="1"/>
        <v>168</v>
      </c>
      <c r="K5" s="10">
        <v>15</v>
      </c>
      <c r="L5" s="9">
        <f t="shared" si="0"/>
        <v>2520</v>
      </c>
      <c r="M5" s="15">
        <f>( (0.7*L5)*H5)*G5</f>
        <v>88200</v>
      </c>
      <c r="N5" s="12" t="s">
        <v>31</v>
      </c>
      <c r="O5" s="11" t="s">
        <v>12</v>
      </c>
    </row>
    <row r="6" spans="1:15" ht="38.25" x14ac:dyDescent="0.25">
      <c r="A6" s="9" t="s">
        <v>7</v>
      </c>
      <c r="B6" s="9" t="s">
        <v>21</v>
      </c>
      <c r="C6" s="10" t="s">
        <v>26</v>
      </c>
      <c r="D6" s="9" t="s">
        <v>8</v>
      </c>
      <c r="E6" s="11" t="s">
        <v>12</v>
      </c>
      <c r="F6" s="13">
        <v>10</v>
      </c>
      <c r="G6" s="13">
        <v>10</v>
      </c>
      <c r="H6" s="9">
        <v>5</v>
      </c>
      <c r="I6" s="9">
        <v>12</v>
      </c>
      <c r="J6" s="9">
        <f t="shared" si="1"/>
        <v>168</v>
      </c>
      <c r="K6" s="10">
        <v>15</v>
      </c>
      <c r="L6" s="9">
        <f t="shared" si="0"/>
        <v>2520</v>
      </c>
      <c r="M6" s="15">
        <f>( (0.7*L6)*H6)*G6</f>
        <v>88200</v>
      </c>
      <c r="N6" s="12" t="s">
        <v>32</v>
      </c>
      <c r="O6" s="11" t="s">
        <v>12</v>
      </c>
    </row>
    <row r="7" spans="1:15" ht="38.25" x14ac:dyDescent="0.25">
      <c r="A7" s="9" t="s">
        <v>7</v>
      </c>
      <c r="B7" s="9" t="s">
        <v>21</v>
      </c>
      <c r="C7" s="10" t="s">
        <v>27</v>
      </c>
      <c r="D7" s="9" t="s">
        <v>8</v>
      </c>
      <c r="E7" s="11" t="s">
        <v>12</v>
      </c>
      <c r="F7" s="13">
        <v>10</v>
      </c>
      <c r="G7" s="13">
        <v>10</v>
      </c>
      <c r="H7" s="9">
        <v>5</v>
      </c>
      <c r="I7" s="9">
        <v>12</v>
      </c>
      <c r="J7" s="9">
        <f t="shared" si="1"/>
        <v>168</v>
      </c>
      <c r="K7" s="10">
        <v>15</v>
      </c>
      <c r="L7" s="9">
        <f t="shared" si="0"/>
        <v>2520</v>
      </c>
      <c r="M7" s="15">
        <f>( (0.7*L7)*H7)*G7</f>
        <v>88200</v>
      </c>
      <c r="N7" s="12" t="s">
        <v>33</v>
      </c>
      <c r="O7" s="11" t="s">
        <v>12</v>
      </c>
    </row>
    <row r="8" spans="1:15" ht="25.5" x14ac:dyDescent="0.25">
      <c r="A8" s="9" t="s">
        <v>7</v>
      </c>
      <c r="B8" s="9" t="s">
        <v>21</v>
      </c>
      <c r="C8" s="10" t="s">
        <v>28</v>
      </c>
      <c r="D8" s="9" t="s">
        <v>8</v>
      </c>
      <c r="E8" s="11" t="s">
        <v>12</v>
      </c>
      <c r="F8" s="13">
        <v>10</v>
      </c>
      <c r="G8" s="13">
        <v>10</v>
      </c>
      <c r="H8" s="9">
        <v>5</v>
      </c>
      <c r="I8" s="9">
        <v>12</v>
      </c>
      <c r="J8" s="9">
        <f t="shared" si="1"/>
        <v>168</v>
      </c>
      <c r="K8" s="10">
        <v>15</v>
      </c>
      <c r="L8" s="9">
        <f t="shared" si="0"/>
        <v>2520</v>
      </c>
      <c r="M8" s="15">
        <f>( (0.7*L8)*H8)*G8</f>
        <v>88200</v>
      </c>
      <c r="N8" s="12" t="s">
        <v>36</v>
      </c>
      <c r="O8" s="11" t="s">
        <v>12</v>
      </c>
    </row>
    <row r="9" spans="1:15" ht="25.5" x14ac:dyDescent="0.25">
      <c r="A9" s="9" t="s">
        <v>7</v>
      </c>
      <c r="B9" s="9" t="s">
        <v>21</v>
      </c>
      <c r="C9" s="10" t="s">
        <v>29</v>
      </c>
      <c r="D9" s="9" t="s">
        <v>8</v>
      </c>
      <c r="E9" s="11" t="s">
        <v>12</v>
      </c>
      <c r="F9" s="13">
        <v>12</v>
      </c>
      <c r="G9" s="13">
        <v>12</v>
      </c>
      <c r="H9" s="9">
        <v>5</v>
      </c>
      <c r="I9" s="9">
        <v>12</v>
      </c>
      <c r="J9" s="9">
        <f t="shared" si="1"/>
        <v>168</v>
      </c>
      <c r="K9" s="10">
        <v>15</v>
      </c>
      <c r="L9" s="9">
        <f t="shared" si="0"/>
        <v>2520</v>
      </c>
      <c r="M9" s="15">
        <f>( (0.7*L9)*H9)*G9</f>
        <v>105840</v>
      </c>
      <c r="N9" s="12" t="s">
        <v>35</v>
      </c>
      <c r="O9" s="11" t="s">
        <v>12</v>
      </c>
    </row>
    <row r="10" spans="1:15" ht="38.25" x14ac:dyDescent="0.25">
      <c r="A10" s="9" t="s">
        <v>7</v>
      </c>
      <c r="B10" s="9" t="s">
        <v>21</v>
      </c>
      <c r="C10" s="10" t="s">
        <v>30</v>
      </c>
      <c r="D10" s="9" t="s">
        <v>8</v>
      </c>
      <c r="E10" s="11" t="s">
        <v>12</v>
      </c>
      <c r="F10" s="13">
        <v>20</v>
      </c>
      <c r="G10" s="13">
        <v>20</v>
      </c>
      <c r="H10" s="9">
        <v>5</v>
      </c>
      <c r="I10" s="9">
        <v>12</v>
      </c>
      <c r="J10" s="9">
        <f t="shared" si="1"/>
        <v>168</v>
      </c>
      <c r="K10" s="10">
        <v>15</v>
      </c>
      <c r="L10" s="9">
        <f t="shared" si="0"/>
        <v>2520</v>
      </c>
      <c r="M10" s="15">
        <f>( (1.1*L10)*H10)*G10</f>
        <v>277200</v>
      </c>
      <c r="N10" s="12" t="s">
        <v>34</v>
      </c>
      <c r="O10" s="11" t="s">
        <v>12</v>
      </c>
    </row>
    <row r="17" spans="6:10" s="3" customFormat="1" x14ac:dyDescent="0.25">
      <c r="J17" s="4"/>
    </row>
    <row r="18" spans="6:10" s="3" customFormat="1" x14ac:dyDescent="0.25"/>
    <row r="19" spans="6:10" s="3" customFormat="1" x14ac:dyDescent="0.25">
      <c r="F19" s="5"/>
    </row>
    <row r="20" spans="6:10" x14ac:dyDescent="0.25">
      <c r="F20" s="6"/>
      <c r="J20" s="1"/>
    </row>
    <row r="21" spans="6:10" x14ac:dyDescent="0.25">
      <c r="F21" s="2"/>
      <c r="J21" s="1"/>
    </row>
    <row r="24" spans="6:10" ht="15" customHeight="1" x14ac:dyDescent="0.25"/>
  </sheetData>
  <autoFilter ref="A1:O1"/>
  <hyperlinks>
    <hyperlink ref="E2:E10" r:id="rId1" display="Ссылка"/>
    <hyperlink ref="O2:O10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2026-02-13T18:15:59Z</dcterms:modified>
</cp:coreProperties>
</file>