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мониторы" sheetId="2" r:id="rId1"/>
  </sheets>
  <definedNames>
    <definedName name="_xlnm._FilterDatabase" localSheetId="0" hidden="1">Видеомониторы!$A$1:$S$2</definedName>
  </definedNames>
  <calcPr calcId="162913"/>
</workbook>
</file>

<file path=xl/calcChain.xml><?xml version="1.0" encoding="utf-8"?>
<calcChain xmlns="http://schemas.openxmlformats.org/spreadsheetml/2006/main">
  <c r="P2" i="2" l="1"/>
  <c r="R2" i="2" s="1"/>
  <c r="S2" i="2" s="1"/>
  <c r="P3" i="2" l="1"/>
  <c r="R3" i="2" s="1"/>
  <c r="S3" i="2" s="1"/>
  <c r="P4" i="2"/>
  <c r="R4" i="2" s="1"/>
  <c r="S4" i="2" s="1"/>
  <c r="P5" i="2"/>
  <c r="R5" i="2" s="1"/>
  <c r="S5" i="2" s="1"/>
  <c r="P6" i="2"/>
  <c r="R6" i="2" s="1"/>
  <c r="S6" i="2" s="1"/>
  <c r="P7" i="2"/>
  <c r="R7" i="2" s="1"/>
  <c r="S7" i="2" s="1"/>
  <c r="P8" i="2"/>
  <c r="R8" i="2" s="1"/>
  <c r="S8" i="2" s="1"/>
  <c r="P9" i="2"/>
  <c r="R9" i="2" s="1"/>
  <c r="S9" i="2" s="1"/>
  <c r="P10" i="2"/>
  <c r="R10" i="2" s="1"/>
  <c r="S10" i="2" s="1"/>
  <c r="P11" i="2"/>
  <c r="R11" i="2" s="1"/>
  <c r="S11" i="2" s="1"/>
  <c r="P12" i="2"/>
  <c r="R12" i="2" s="1"/>
  <c r="S12" i="2" s="1"/>
  <c r="P13" i="2"/>
  <c r="R13" i="2" s="1"/>
  <c r="S13" i="2" s="1"/>
  <c r="P14" i="2"/>
  <c r="R14" i="2" s="1"/>
  <c r="S14" i="2" s="1"/>
  <c r="P15" i="2"/>
  <c r="R15" i="2" s="1"/>
  <c r="S15" i="2" s="1"/>
  <c r="P16" i="2"/>
  <c r="R16" i="2" s="1"/>
  <c r="S16" i="2" s="1"/>
  <c r="P17" i="2"/>
  <c r="R17" i="2" s="1"/>
  <c r="S17" i="2" s="1"/>
  <c r="P18" i="2"/>
  <c r="R18" i="2" s="1"/>
  <c r="S18" i="2" s="1"/>
</calcChain>
</file>

<file path=xl/sharedStrings.xml><?xml version="1.0" encoding="utf-8"?>
<sst xmlns="http://schemas.openxmlformats.org/spreadsheetml/2006/main" count="243" uniqueCount="73">
  <si>
    <t>Город</t>
  </si>
  <si>
    <t>Стоимость</t>
  </si>
  <si>
    <t>Фото</t>
  </si>
  <si>
    <t>Адрес</t>
  </si>
  <si>
    <t>Карта</t>
  </si>
  <si>
    <t>Локация</t>
  </si>
  <si>
    <t>Вид конструкции</t>
  </si>
  <si>
    <t>Схема</t>
  </si>
  <si>
    <t>Сторона</t>
  </si>
  <si>
    <t>Способ показа</t>
  </si>
  <si>
    <t>Код</t>
  </si>
  <si>
    <t>Казань</t>
  </si>
  <si>
    <t>Ролик, сек</t>
  </si>
  <si>
    <t>Ссылка</t>
  </si>
  <si>
    <t>Переход с терминала 1 в терминал 1А</t>
  </si>
  <si>
    <t>Переход с терминала 1А в терминал 1</t>
  </si>
  <si>
    <t>Общий зал (стойки Регистрации внутренних рейсов)</t>
  </si>
  <si>
    <t>Общий зал (стойки Регистрации международных рейсов)</t>
  </si>
  <si>
    <t>Вылет международных рейсов (Чистая зона), 2 этаж</t>
  </si>
  <si>
    <t>Общий зал (напротив прилета внутренних авиалиний)</t>
  </si>
  <si>
    <t>Прилет внутренних авиалиний (зона выдачи багажа)</t>
  </si>
  <si>
    <t>Прилет международных авиалиний (зона получения багажа)</t>
  </si>
  <si>
    <t>Общий зал (вылет внутренних  рейсов)</t>
  </si>
  <si>
    <t>Общий зал вылет международных рейсов)</t>
  </si>
  <si>
    <t>Общий зал прилет международных рейсов)</t>
  </si>
  <si>
    <t>Вылет внутренних рейсов (чистая зона), атриум</t>
  </si>
  <si>
    <t>Термина 2 Зона повышенной комфортности)</t>
  </si>
  <si>
    <t xml:space="preserve"> Digital Монитор на привокзальной площади (зона въезда в аэропорт)</t>
  </si>
  <si>
    <t>Digital Монитор на привокзальной площади (зона выезда из аэропорта)</t>
  </si>
  <si>
    <t>3880х960</t>
  </si>
  <si>
    <t>3000х1800</t>
  </si>
  <si>
    <t>4992х1920</t>
  </si>
  <si>
    <t>8064х1920</t>
  </si>
  <si>
    <t>80х140</t>
  </si>
  <si>
    <t>15360x7680</t>
  </si>
  <si>
    <t xml:space="preserve">Формат, см. </t>
  </si>
  <si>
    <t>Б</t>
  </si>
  <si>
    <t>А</t>
  </si>
  <si>
    <t>DA</t>
  </si>
  <si>
    <t>DB</t>
  </si>
  <si>
    <t>КАВ-1</t>
  </si>
  <si>
    <t>КАВ-2</t>
  </si>
  <si>
    <t>КАВ-3</t>
  </si>
  <si>
    <t>КАВ-4</t>
  </si>
  <si>
    <t>КАВ-5</t>
  </si>
  <si>
    <t>КАВ-6</t>
  </si>
  <si>
    <t>КАВ-7</t>
  </si>
  <si>
    <t>КАВ-8</t>
  </si>
  <si>
    <t>КАВ-9</t>
  </si>
  <si>
    <t>КАВ-10</t>
  </si>
  <si>
    <t>КАВ-11</t>
  </si>
  <si>
    <t>КАВ-12</t>
  </si>
  <si>
    <t>КАВ-13</t>
  </si>
  <si>
    <t>КАВ-14</t>
  </si>
  <si>
    <t>КАВ-15</t>
  </si>
  <si>
    <t>КАВ-16</t>
  </si>
  <si>
    <t>КАВ-17</t>
  </si>
  <si>
    <t>Выходов в час</t>
  </si>
  <si>
    <t>Период, дней</t>
  </si>
  <si>
    <t>Выходов за период</t>
  </si>
  <si>
    <t>Аэропорт</t>
  </si>
  <si>
    <t>Диджитал</t>
  </si>
  <si>
    <t>Цифровой монитор</t>
  </si>
  <si>
    <t>5760х2880</t>
  </si>
  <si>
    <t>Выходов в сутки</t>
  </si>
  <si>
    <t xml:space="preserve">2880х960
</t>
  </si>
  <si>
    <t>2880х960</t>
  </si>
  <si>
    <t>3529х2560</t>
  </si>
  <si>
    <t>Расположение</t>
  </si>
  <si>
    <t>Инв. №</t>
  </si>
  <si>
    <t>Координаты</t>
  </si>
  <si>
    <t>55.608092, 49.298596</t>
  </si>
  <si>
    <t>Международный аэропорт Казань имени Г. М. Тукая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</si>
</sst>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Arial Cyr"/>
      <charset val="204"/>
    </font>
    <font>
      <sz val="11"/>
      <color rgb="FF00000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3" fontId="6" fillId="0" borderId="0">
      <alignment horizontal="center"/>
    </xf>
    <xf numFmtId="0" fontId="7" fillId="0" borderId="0"/>
    <xf numFmtId="0" fontId="7" fillId="0" borderId="0"/>
  </cellStyleXfs>
  <cellXfs count="13">
    <xf numFmtId="0" fontId="0" fillId="0" borderId="0" xfId="0"/>
    <xf numFmtId="0" fontId="1" fillId="0" borderId="1" xfId="2" applyNumberFormat="1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</cellXfs>
  <cellStyles count="5">
    <cellStyle name="Excel Built-in Normal" xfId="3"/>
    <cellStyle name="Гиперссылка" xfId="1" builtinId="8"/>
    <cellStyle name="Обычный" xfId="0" builtinId="0"/>
    <cellStyle name="Обычный 2 2" xfId="2"/>
    <cellStyle name="Обычный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qw-ofG1ZuCygiA" TargetMode="External"/><Relationship Id="rId13" Type="http://schemas.openxmlformats.org/officeDocument/2006/relationships/hyperlink" Target="https://disk.yandex.ru/i/X_tnTq8vlQ9EEw" TargetMode="External"/><Relationship Id="rId18" Type="http://schemas.openxmlformats.org/officeDocument/2006/relationships/hyperlink" Target="https://disk.yandex.ru/i/qYbyD-YxOdMbmQ" TargetMode="External"/><Relationship Id="rId3" Type="http://schemas.openxmlformats.org/officeDocument/2006/relationships/hyperlink" Target="https://disk.yandex.ru/i/0D_LyYQgcjVvCQ" TargetMode="External"/><Relationship Id="rId21" Type="http://schemas.openxmlformats.org/officeDocument/2006/relationships/hyperlink" Target="https://disk.yandex.ru/i/qYbyD-YxOdMbmQ" TargetMode="External"/><Relationship Id="rId7" Type="http://schemas.openxmlformats.org/officeDocument/2006/relationships/hyperlink" Target="https://disk.yandex.ru/i/QeXWPr6gAZ4B6w" TargetMode="External"/><Relationship Id="rId12" Type="http://schemas.openxmlformats.org/officeDocument/2006/relationships/hyperlink" Target="https://disk.yandex.ru/i/l0OUgdgb0Q3haQ" TargetMode="External"/><Relationship Id="rId17" Type="http://schemas.openxmlformats.org/officeDocument/2006/relationships/hyperlink" Target="https://disk.yandex.ru/i/3CeH3Twl_svTOQ" TargetMode="External"/><Relationship Id="rId2" Type="http://schemas.openxmlformats.org/officeDocument/2006/relationships/hyperlink" Target="https://yandex.ru/maps/-/CDXyMJOS" TargetMode="External"/><Relationship Id="rId16" Type="http://schemas.openxmlformats.org/officeDocument/2006/relationships/hyperlink" Target="https://disk.yandex.ru/i/3CeH3Twl_svTOQ" TargetMode="External"/><Relationship Id="rId20" Type="http://schemas.openxmlformats.org/officeDocument/2006/relationships/hyperlink" Target="https://disk.yandex.ru/i/UJ6QsMWHdcDiwg" TargetMode="External"/><Relationship Id="rId1" Type="http://schemas.openxmlformats.org/officeDocument/2006/relationships/hyperlink" Target="https://yandex.ru/maps/-/CDXyMJOS" TargetMode="External"/><Relationship Id="rId6" Type="http://schemas.openxmlformats.org/officeDocument/2006/relationships/hyperlink" Target="https://disk.yandex.ru/i/TBx7D_3bGb40UQ" TargetMode="External"/><Relationship Id="rId11" Type="http://schemas.openxmlformats.org/officeDocument/2006/relationships/hyperlink" Target="https://disk.yandex.ru/i/Nyi8DObKabCPLQ" TargetMode="External"/><Relationship Id="rId5" Type="http://schemas.openxmlformats.org/officeDocument/2006/relationships/hyperlink" Target="https://disk.yandex.ru/i/yFU7qu9Mo5CW9Q" TargetMode="External"/><Relationship Id="rId15" Type="http://schemas.openxmlformats.org/officeDocument/2006/relationships/hyperlink" Target="https://disk.yandex.ru/i/dYuLLriZJpuDBg" TargetMode="External"/><Relationship Id="rId10" Type="http://schemas.openxmlformats.org/officeDocument/2006/relationships/hyperlink" Target="https://disk.yandex.ru/i/zGq2h8us1JpuvA" TargetMode="External"/><Relationship Id="rId19" Type="http://schemas.openxmlformats.org/officeDocument/2006/relationships/hyperlink" Target="https://disk.yandex.ru/i/str37sncFKoO-w" TargetMode="External"/><Relationship Id="rId4" Type="http://schemas.openxmlformats.org/officeDocument/2006/relationships/hyperlink" Target="https://disk.yandex.ru/i/0D_LyYQgcjVvCQ" TargetMode="External"/><Relationship Id="rId9" Type="http://schemas.openxmlformats.org/officeDocument/2006/relationships/hyperlink" Target="https://disk.yandex.ru/i/u0ZZb3CoTK1xkQ" TargetMode="External"/><Relationship Id="rId14" Type="http://schemas.openxmlformats.org/officeDocument/2006/relationships/hyperlink" Target="https://disk.yandex.ru/i/nBL82lsbnZhBww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0.5703125" style="8" customWidth="1"/>
    <col min="2" max="2" width="12.28515625" style="8" customWidth="1"/>
    <col min="3" max="3" width="26.140625" style="8" customWidth="1"/>
    <col min="4" max="4" width="10" style="8" customWidth="1"/>
    <col min="5" max="5" width="19.28515625" style="8" customWidth="1"/>
    <col min="6" max="6" width="9.5703125" style="8" customWidth="1"/>
    <col min="7" max="7" width="28.28515625" style="8" customWidth="1"/>
    <col min="8" max="8" width="10.5703125" style="8" customWidth="1"/>
    <col min="9" max="9" width="15" style="8" customWidth="1"/>
    <col min="10" max="10" width="12.140625" style="8" customWidth="1"/>
    <col min="11" max="11" width="17.140625" style="8" customWidth="1"/>
    <col min="12" max="12" width="11.42578125" style="8" customWidth="1"/>
    <col min="13" max="13" width="8.7109375" style="9" customWidth="1"/>
    <col min="14" max="14" width="13.85546875" style="9" customWidth="1"/>
    <col min="15" max="15" width="16.85546875" style="9" customWidth="1"/>
    <col min="16" max="16" width="18.7109375" style="9" customWidth="1"/>
    <col min="17" max="17" width="16.85546875" style="9" customWidth="1"/>
    <col min="18" max="18" width="21.5703125" style="9" customWidth="1"/>
    <col min="19" max="19" width="13.85546875" style="9" customWidth="1"/>
    <col min="20" max="20" width="19.42578125" style="12" customWidth="1"/>
    <col min="21" max="16384" width="9.140625" style="8"/>
  </cols>
  <sheetData>
    <row r="1" spans="1:20" x14ac:dyDescent="0.25">
      <c r="A1" s="3" t="s">
        <v>0</v>
      </c>
      <c r="B1" s="3" t="s">
        <v>5</v>
      </c>
      <c r="C1" s="4" t="s">
        <v>3</v>
      </c>
      <c r="D1" s="4" t="s">
        <v>4</v>
      </c>
      <c r="E1" s="3" t="s">
        <v>6</v>
      </c>
      <c r="F1" s="3" t="s">
        <v>2</v>
      </c>
      <c r="G1" s="4" t="s">
        <v>68</v>
      </c>
      <c r="H1" s="3" t="s">
        <v>7</v>
      </c>
      <c r="I1" s="3" t="s">
        <v>35</v>
      </c>
      <c r="J1" s="3" t="s">
        <v>8</v>
      </c>
      <c r="K1" s="3" t="s">
        <v>9</v>
      </c>
      <c r="L1" s="3" t="s">
        <v>69</v>
      </c>
      <c r="M1" s="3" t="s">
        <v>10</v>
      </c>
      <c r="N1" s="3" t="s">
        <v>12</v>
      </c>
      <c r="O1" s="3" t="s">
        <v>57</v>
      </c>
      <c r="P1" s="3" t="s">
        <v>64</v>
      </c>
      <c r="Q1" s="3" t="s">
        <v>58</v>
      </c>
      <c r="R1" s="3" t="s">
        <v>59</v>
      </c>
      <c r="S1" s="3" t="s">
        <v>1</v>
      </c>
      <c r="T1" s="3" t="s">
        <v>70</v>
      </c>
    </row>
    <row r="2" spans="1:20" ht="25.5" x14ac:dyDescent="0.25">
      <c r="A2" s="5" t="s">
        <v>11</v>
      </c>
      <c r="B2" s="5" t="s">
        <v>60</v>
      </c>
      <c r="C2" s="6" t="s">
        <v>72</v>
      </c>
      <c r="D2" s="7" t="s">
        <v>4</v>
      </c>
      <c r="E2" s="6" t="s">
        <v>62</v>
      </c>
      <c r="F2" s="10" t="s">
        <v>2</v>
      </c>
      <c r="G2" s="1" t="s">
        <v>14</v>
      </c>
      <c r="H2" s="7" t="s">
        <v>13</v>
      </c>
      <c r="I2" s="6" t="s">
        <v>63</v>
      </c>
      <c r="J2" s="6" t="s">
        <v>37</v>
      </c>
      <c r="K2" s="6" t="s">
        <v>61</v>
      </c>
      <c r="L2" s="6">
        <v>1</v>
      </c>
      <c r="M2" s="6" t="s">
        <v>40</v>
      </c>
      <c r="N2" s="6">
        <v>5</v>
      </c>
      <c r="O2" s="6">
        <v>30</v>
      </c>
      <c r="P2" s="6">
        <f>24*O2</f>
        <v>720</v>
      </c>
      <c r="Q2" s="6">
        <v>7</v>
      </c>
      <c r="R2" s="6">
        <f t="shared" ref="R2:R18" si="0">P2*Q2</f>
        <v>5040</v>
      </c>
      <c r="S2" s="11">
        <f>3.9*R2*N2</f>
        <v>98280</v>
      </c>
      <c r="T2" s="6" t="s">
        <v>71</v>
      </c>
    </row>
    <row r="3" spans="1:20" ht="25.5" x14ac:dyDescent="0.25">
      <c r="A3" s="5" t="s">
        <v>11</v>
      </c>
      <c r="B3" s="5" t="s">
        <v>60</v>
      </c>
      <c r="C3" s="6" t="s">
        <v>72</v>
      </c>
      <c r="D3" s="7" t="s">
        <v>4</v>
      </c>
      <c r="E3" s="6" t="s">
        <v>62</v>
      </c>
      <c r="F3" s="7" t="s">
        <v>2</v>
      </c>
      <c r="G3" s="1" t="s">
        <v>15</v>
      </c>
      <c r="H3" s="7" t="s">
        <v>13</v>
      </c>
      <c r="I3" s="6" t="s">
        <v>63</v>
      </c>
      <c r="J3" s="6" t="s">
        <v>37</v>
      </c>
      <c r="K3" s="6" t="s">
        <v>61</v>
      </c>
      <c r="L3" s="6">
        <v>2</v>
      </c>
      <c r="M3" s="6" t="s">
        <v>41</v>
      </c>
      <c r="N3" s="6">
        <v>5</v>
      </c>
      <c r="O3" s="6">
        <v>30</v>
      </c>
      <c r="P3" s="6">
        <f t="shared" ref="P3:P18" si="1">24*O3</f>
        <v>720</v>
      </c>
      <c r="Q3" s="6">
        <v>7</v>
      </c>
      <c r="R3" s="6">
        <f t="shared" si="0"/>
        <v>5040</v>
      </c>
      <c r="S3" s="11">
        <f>3.5*R3*N3</f>
        <v>88200</v>
      </c>
      <c r="T3" s="6" t="s">
        <v>71</v>
      </c>
    </row>
    <row r="4" spans="1:20" ht="25.5" x14ac:dyDescent="0.25">
      <c r="A4" s="5" t="s">
        <v>11</v>
      </c>
      <c r="B4" s="5" t="s">
        <v>60</v>
      </c>
      <c r="C4" s="6" t="s">
        <v>72</v>
      </c>
      <c r="D4" s="7" t="s">
        <v>4</v>
      </c>
      <c r="E4" s="6" t="s">
        <v>62</v>
      </c>
      <c r="F4" s="7" t="s">
        <v>2</v>
      </c>
      <c r="G4" s="1" t="s">
        <v>16</v>
      </c>
      <c r="H4" s="7" t="s">
        <v>13</v>
      </c>
      <c r="I4" s="6" t="s">
        <v>65</v>
      </c>
      <c r="J4" s="6" t="s">
        <v>37</v>
      </c>
      <c r="K4" s="6" t="s">
        <v>61</v>
      </c>
      <c r="L4" s="6">
        <v>3</v>
      </c>
      <c r="M4" s="6" t="s">
        <v>42</v>
      </c>
      <c r="N4" s="6">
        <v>5</v>
      </c>
      <c r="O4" s="6">
        <v>30</v>
      </c>
      <c r="P4" s="6">
        <f t="shared" si="1"/>
        <v>720</v>
      </c>
      <c r="Q4" s="6">
        <v>7</v>
      </c>
      <c r="R4" s="6">
        <f t="shared" si="0"/>
        <v>5040</v>
      </c>
      <c r="S4" s="11">
        <f>2.7*R4*N4</f>
        <v>68040</v>
      </c>
      <c r="T4" s="6" t="s">
        <v>71</v>
      </c>
    </row>
    <row r="5" spans="1:20" ht="25.5" x14ac:dyDescent="0.25">
      <c r="A5" s="5" t="s">
        <v>11</v>
      </c>
      <c r="B5" s="5" t="s">
        <v>60</v>
      </c>
      <c r="C5" s="6" t="s">
        <v>72</v>
      </c>
      <c r="D5" s="7" t="s">
        <v>4</v>
      </c>
      <c r="E5" s="6" t="s">
        <v>62</v>
      </c>
      <c r="F5" s="7" t="s">
        <v>2</v>
      </c>
      <c r="G5" s="1" t="s">
        <v>17</v>
      </c>
      <c r="H5" s="7" t="s">
        <v>13</v>
      </c>
      <c r="I5" s="6" t="s">
        <v>66</v>
      </c>
      <c r="J5" s="6" t="s">
        <v>37</v>
      </c>
      <c r="K5" s="6" t="s">
        <v>61</v>
      </c>
      <c r="L5" s="6">
        <v>4</v>
      </c>
      <c r="M5" s="6" t="s">
        <v>43</v>
      </c>
      <c r="N5" s="6">
        <v>5</v>
      </c>
      <c r="O5" s="6">
        <v>30</v>
      </c>
      <c r="P5" s="6">
        <f t="shared" si="1"/>
        <v>720</v>
      </c>
      <c r="Q5" s="6">
        <v>7</v>
      </c>
      <c r="R5" s="6">
        <f t="shared" si="0"/>
        <v>5040</v>
      </c>
      <c r="S5" s="11">
        <f>2.7*R5*N5</f>
        <v>68040</v>
      </c>
      <c r="T5" s="6" t="s">
        <v>71</v>
      </c>
    </row>
    <row r="6" spans="1:20" ht="25.5" x14ac:dyDescent="0.25">
      <c r="A6" s="5" t="s">
        <v>11</v>
      </c>
      <c r="B6" s="5" t="s">
        <v>60</v>
      </c>
      <c r="C6" s="6" t="s">
        <v>72</v>
      </c>
      <c r="D6" s="7" t="s">
        <v>4</v>
      </c>
      <c r="E6" s="6" t="s">
        <v>62</v>
      </c>
      <c r="F6" s="7" t="s">
        <v>2</v>
      </c>
      <c r="G6" s="1" t="s">
        <v>18</v>
      </c>
      <c r="H6" s="7" t="s">
        <v>13</v>
      </c>
      <c r="I6" s="6" t="s">
        <v>66</v>
      </c>
      <c r="J6" s="6" t="s">
        <v>37</v>
      </c>
      <c r="K6" s="6" t="s">
        <v>61</v>
      </c>
      <c r="L6" s="6">
        <v>5</v>
      </c>
      <c r="M6" s="6" t="s">
        <v>44</v>
      </c>
      <c r="N6" s="6">
        <v>5</v>
      </c>
      <c r="O6" s="6">
        <v>30</v>
      </c>
      <c r="P6" s="6">
        <f t="shared" si="1"/>
        <v>720</v>
      </c>
      <c r="Q6" s="6">
        <v>7</v>
      </c>
      <c r="R6" s="6">
        <f t="shared" si="0"/>
        <v>5040</v>
      </c>
      <c r="S6" s="11">
        <f>2.7*R6*N6</f>
        <v>68040</v>
      </c>
      <c r="T6" s="6" t="s">
        <v>71</v>
      </c>
    </row>
    <row r="7" spans="1:20" ht="25.5" x14ac:dyDescent="0.25">
      <c r="A7" s="5" t="s">
        <v>11</v>
      </c>
      <c r="B7" s="5" t="s">
        <v>60</v>
      </c>
      <c r="C7" s="6" t="s">
        <v>72</v>
      </c>
      <c r="D7" s="7" t="s">
        <v>4</v>
      </c>
      <c r="E7" s="6" t="s">
        <v>62</v>
      </c>
      <c r="F7" s="7" t="s">
        <v>2</v>
      </c>
      <c r="G7" s="1" t="s">
        <v>19</v>
      </c>
      <c r="H7" s="7" t="s">
        <v>13</v>
      </c>
      <c r="I7" s="6" t="s">
        <v>67</v>
      </c>
      <c r="J7" s="6" t="s">
        <v>37</v>
      </c>
      <c r="K7" s="6" t="s">
        <v>61</v>
      </c>
      <c r="L7" s="6">
        <v>6</v>
      </c>
      <c r="M7" s="6" t="s">
        <v>45</v>
      </c>
      <c r="N7" s="6">
        <v>5</v>
      </c>
      <c r="O7" s="6">
        <v>30</v>
      </c>
      <c r="P7" s="6">
        <f t="shared" si="1"/>
        <v>720</v>
      </c>
      <c r="Q7" s="6">
        <v>7</v>
      </c>
      <c r="R7" s="6">
        <f t="shared" si="0"/>
        <v>5040</v>
      </c>
      <c r="S7" s="11">
        <f>3.5*R7*N7</f>
        <v>88200</v>
      </c>
      <c r="T7" s="6" t="s">
        <v>71</v>
      </c>
    </row>
    <row r="8" spans="1:20" ht="25.5" x14ac:dyDescent="0.25">
      <c r="A8" s="5" t="s">
        <v>11</v>
      </c>
      <c r="B8" s="5" t="s">
        <v>60</v>
      </c>
      <c r="C8" s="6" t="s">
        <v>72</v>
      </c>
      <c r="D8" s="7" t="s">
        <v>4</v>
      </c>
      <c r="E8" s="6" t="s">
        <v>62</v>
      </c>
      <c r="F8" s="7" t="s">
        <v>2</v>
      </c>
      <c r="G8" s="1" t="s">
        <v>20</v>
      </c>
      <c r="H8" s="7" t="s">
        <v>13</v>
      </c>
      <c r="I8" s="6" t="s">
        <v>29</v>
      </c>
      <c r="J8" s="6" t="s">
        <v>37</v>
      </c>
      <c r="K8" s="6" t="s">
        <v>61</v>
      </c>
      <c r="L8" s="6">
        <v>7</v>
      </c>
      <c r="M8" s="6" t="s">
        <v>46</v>
      </c>
      <c r="N8" s="6">
        <v>5</v>
      </c>
      <c r="O8" s="6">
        <v>30</v>
      </c>
      <c r="P8" s="6">
        <f t="shared" si="1"/>
        <v>720</v>
      </c>
      <c r="Q8" s="6">
        <v>7</v>
      </c>
      <c r="R8" s="6">
        <f t="shared" si="0"/>
        <v>5040</v>
      </c>
      <c r="S8" s="11">
        <f>2.9*R8*N8</f>
        <v>73080</v>
      </c>
      <c r="T8" s="6" t="s">
        <v>71</v>
      </c>
    </row>
    <row r="9" spans="1:20" ht="25.5" x14ac:dyDescent="0.25">
      <c r="A9" s="5" t="s">
        <v>11</v>
      </c>
      <c r="B9" s="5" t="s">
        <v>60</v>
      </c>
      <c r="C9" s="6" t="s">
        <v>72</v>
      </c>
      <c r="D9" s="7" t="s">
        <v>4</v>
      </c>
      <c r="E9" s="6" t="s">
        <v>62</v>
      </c>
      <c r="F9" s="7" t="s">
        <v>2</v>
      </c>
      <c r="G9" s="1" t="s">
        <v>20</v>
      </c>
      <c r="H9" s="7" t="s">
        <v>13</v>
      </c>
      <c r="I9" s="6" t="s">
        <v>29</v>
      </c>
      <c r="J9" s="6" t="s">
        <v>37</v>
      </c>
      <c r="K9" s="6" t="s">
        <v>61</v>
      </c>
      <c r="L9" s="6">
        <v>8</v>
      </c>
      <c r="M9" s="6" t="s">
        <v>47</v>
      </c>
      <c r="N9" s="6">
        <v>5</v>
      </c>
      <c r="O9" s="6">
        <v>30</v>
      </c>
      <c r="P9" s="6">
        <f t="shared" si="1"/>
        <v>720</v>
      </c>
      <c r="Q9" s="6">
        <v>7</v>
      </c>
      <c r="R9" s="6">
        <f t="shared" si="0"/>
        <v>5040</v>
      </c>
      <c r="S9" s="11">
        <f>2.9*R9*N9</f>
        <v>73080</v>
      </c>
      <c r="T9" s="6" t="s">
        <v>71</v>
      </c>
    </row>
    <row r="10" spans="1:20" ht="38.25" x14ac:dyDescent="0.25">
      <c r="A10" s="5" t="s">
        <v>11</v>
      </c>
      <c r="B10" s="5" t="s">
        <v>60</v>
      </c>
      <c r="C10" s="6" t="s">
        <v>72</v>
      </c>
      <c r="D10" s="7" t="s">
        <v>4</v>
      </c>
      <c r="E10" s="6" t="s">
        <v>62</v>
      </c>
      <c r="F10" s="7" t="s">
        <v>2</v>
      </c>
      <c r="G10" s="1" t="s">
        <v>21</v>
      </c>
      <c r="H10" s="7" t="s">
        <v>13</v>
      </c>
      <c r="I10" s="6" t="s">
        <v>30</v>
      </c>
      <c r="J10" s="6" t="s">
        <v>37</v>
      </c>
      <c r="K10" s="6" t="s">
        <v>61</v>
      </c>
      <c r="L10" s="6">
        <v>9</v>
      </c>
      <c r="M10" s="6" t="s">
        <v>48</v>
      </c>
      <c r="N10" s="6">
        <v>5</v>
      </c>
      <c r="O10" s="6">
        <v>30</v>
      </c>
      <c r="P10" s="6">
        <f t="shared" si="1"/>
        <v>720</v>
      </c>
      <c r="Q10" s="6">
        <v>7</v>
      </c>
      <c r="R10" s="6">
        <f t="shared" si="0"/>
        <v>5040</v>
      </c>
      <c r="S10" s="11">
        <f>2.9*R10*N10</f>
        <v>73080</v>
      </c>
      <c r="T10" s="6" t="s">
        <v>71</v>
      </c>
    </row>
    <row r="11" spans="1:20" ht="25.5" x14ac:dyDescent="0.25">
      <c r="A11" s="5" t="s">
        <v>11</v>
      </c>
      <c r="B11" s="5" t="s">
        <v>60</v>
      </c>
      <c r="C11" s="6" t="s">
        <v>72</v>
      </c>
      <c r="D11" s="7" t="s">
        <v>4</v>
      </c>
      <c r="E11" s="6" t="s">
        <v>62</v>
      </c>
      <c r="F11" s="7" t="s">
        <v>2</v>
      </c>
      <c r="G11" s="1" t="s">
        <v>22</v>
      </c>
      <c r="H11" s="7" t="s">
        <v>13</v>
      </c>
      <c r="I11" s="6" t="s">
        <v>31</v>
      </c>
      <c r="J11" s="6" t="s">
        <v>37</v>
      </c>
      <c r="K11" s="6" t="s">
        <v>61</v>
      </c>
      <c r="L11" s="6">
        <v>10</v>
      </c>
      <c r="M11" s="6" t="s">
        <v>49</v>
      </c>
      <c r="N11" s="6">
        <v>5</v>
      </c>
      <c r="O11" s="6">
        <v>30</v>
      </c>
      <c r="P11" s="6">
        <f t="shared" si="1"/>
        <v>720</v>
      </c>
      <c r="Q11" s="6">
        <v>7</v>
      </c>
      <c r="R11" s="6">
        <f t="shared" si="0"/>
        <v>5040</v>
      </c>
      <c r="S11" s="11">
        <f>2.9*R11*N11</f>
        <v>73080</v>
      </c>
      <c r="T11" s="6" t="s">
        <v>71</v>
      </c>
    </row>
    <row r="12" spans="1:20" ht="25.5" x14ac:dyDescent="0.25">
      <c r="A12" s="5" t="s">
        <v>11</v>
      </c>
      <c r="B12" s="5" t="s">
        <v>60</v>
      </c>
      <c r="C12" s="6" t="s">
        <v>72</v>
      </c>
      <c r="D12" s="7" t="s">
        <v>4</v>
      </c>
      <c r="E12" s="6" t="s">
        <v>62</v>
      </c>
      <c r="F12" s="7" t="s">
        <v>2</v>
      </c>
      <c r="G12" s="1" t="s">
        <v>23</v>
      </c>
      <c r="H12" s="7" t="s">
        <v>13</v>
      </c>
      <c r="I12" s="6" t="s">
        <v>31</v>
      </c>
      <c r="J12" s="6" t="s">
        <v>37</v>
      </c>
      <c r="K12" s="6" t="s">
        <v>61</v>
      </c>
      <c r="L12" s="6">
        <v>11</v>
      </c>
      <c r="M12" s="6" t="s">
        <v>50</v>
      </c>
      <c r="N12" s="6">
        <v>5</v>
      </c>
      <c r="O12" s="6">
        <v>30</v>
      </c>
      <c r="P12" s="6">
        <f t="shared" si="1"/>
        <v>720</v>
      </c>
      <c r="Q12" s="6">
        <v>7</v>
      </c>
      <c r="R12" s="6">
        <f t="shared" si="0"/>
        <v>5040</v>
      </c>
      <c r="S12" s="11">
        <f>2.9*R12*N12</f>
        <v>73080</v>
      </c>
      <c r="T12" s="6" t="s">
        <v>71</v>
      </c>
    </row>
    <row r="13" spans="1:20" ht="25.5" x14ac:dyDescent="0.25">
      <c r="A13" s="5" t="s">
        <v>11</v>
      </c>
      <c r="B13" s="5" t="s">
        <v>60</v>
      </c>
      <c r="C13" s="6" t="s">
        <v>72</v>
      </c>
      <c r="D13" s="7" t="s">
        <v>4</v>
      </c>
      <c r="E13" s="6" t="s">
        <v>62</v>
      </c>
      <c r="F13" s="7" t="s">
        <v>2</v>
      </c>
      <c r="G13" s="1" t="s">
        <v>24</v>
      </c>
      <c r="H13" s="7" t="s">
        <v>13</v>
      </c>
      <c r="I13" s="6" t="s">
        <v>31</v>
      </c>
      <c r="J13" s="6" t="s">
        <v>37</v>
      </c>
      <c r="K13" s="6" t="s">
        <v>61</v>
      </c>
      <c r="L13" s="6">
        <v>12</v>
      </c>
      <c r="M13" s="6" t="s">
        <v>51</v>
      </c>
      <c r="N13" s="6">
        <v>5</v>
      </c>
      <c r="O13" s="6">
        <v>30</v>
      </c>
      <c r="P13" s="6">
        <f t="shared" si="1"/>
        <v>720</v>
      </c>
      <c r="Q13" s="6">
        <v>7</v>
      </c>
      <c r="R13" s="6">
        <f t="shared" si="0"/>
        <v>5040</v>
      </c>
      <c r="S13" s="11">
        <f>2.9*R13*N13</f>
        <v>73080</v>
      </c>
      <c r="T13" s="6" t="s">
        <v>71</v>
      </c>
    </row>
    <row r="14" spans="1:20" ht="25.5" x14ac:dyDescent="0.25">
      <c r="A14" s="5" t="s">
        <v>11</v>
      </c>
      <c r="B14" s="5" t="s">
        <v>60</v>
      </c>
      <c r="C14" s="6" t="s">
        <v>72</v>
      </c>
      <c r="D14" s="7" t="s">
        <v>4</v>
      </c>
      <c r="E14" s="6" t="s">
        <v>62</v>
      </c>
      <c r="F14" s="7" t="s">
        <v>2</v>
      </c>
      <c r="G14" s="1" t="s">
        <v>18</v>
      </c>
      <c r="H14" s="7" t="s">
        <v>13</v>
      </c>
      <c r="I14" s="6" t="s">
        <v>31</v>
      </c>
      <c r="J14" s="6" t="s">
        <v>37</v>
      </c>
      <c r="K14" s="6" t="s">
        <v>61</v>
      </c>
      <c r="L14" s="6">
        <v>13</v>
      </c>
      <c r="M14" s="6" t="s">
        <v>52</v>
      </c>
      <c r="N14" s="6">
        <v>5</v>
      </c>
      <c r="O14" s="6">
        <v>30</v>
      </c>
      <c r="P14" s="6">
        <f t="shared" si="1"/>
        <v>720</v>
      </c>
      <c r="Q14" s="6">
        <v>7</v>
      </c>
      <c r="R14" s="6">
        <f t="shared" si="0"/>
        <v>5040</v>
      </c>
      <c r="S14" s="11">
        <f>2.9*R14*N14</f>
        <v>73080</v>
      </c>
      <c r="T14" s="6" t="s">
        <v>71</v>
      </c>
    </row>
    <row r="15" spans="1:20" ht="25.5" x14ac:dyDescent="0.25">
      <c r="A15" s="5" t="s">
        <v>11</v>
      </c>
      <c r="B15" s="5" t="s">
        <v>60</v>
      </c>
      <c r="C15" s="6" t="s">
        <v>72</v>
      </c>
      <c r="D15" s="7" t="s">
        <v>4</v>
      </c>
      <c r="E15" s="6" t="s">
        <v>62</v>
      </c>
      <c r="F15" s="7" t="s">
        <v>2</v>
      </c>
      <c r="G15" s="1" t="s">
        <v>25</v>
      </c>
      <c r="H15" s="7" t="s">
        <v>13</v>
      </c>
      <c r="I15" s="6" t="s">
        <v>32</v>
      </c>
      <c r="J15" s="6" t="s">
        <v>37</v>
      </c>
      <c r="K15" s="6" t="s">
        <v>61</v>
      </c>
      <c r="L15" s="6">
        <v>14</v>
      </c>
      <c r="M15" s="6" t="s">
        <v>53</v>
      </c>
      <c r="N15" s="6">
        <v>5</v>
      </c>
      <c r="O15" s="6">
        <v>30</v>
      </c>
      <c r="P15" s="6">
        <f t="shared" si="1"/>
        <v>720</v>
      </c>
      <c r="Q15" s="6">
        <v>7</v>
      </c>
      <c r="R15" s="6">
        <f t="shared" si="0"/>
        <v>5040</v>
      </c>
      <c r="S15" s="11">
        <f>3.2*R15*N15</f>
        <v>80640</v>
      </c>
      <c r="T15" s="6" t="s">
        <v>71</v>
      </c>
    </row>
    <row r="16" spans="1:20" ht="25.5" x14ac:dyDescent="0.25">
      <c r="A16" s="5" t="s">
        <v>11</v>
      </c>
      <c r="B16" s="5" t="s">
        <v>60</v>
      </c>
      <c r="C16" s="6" t="s">
        <v>72</v>
      </c>
      <c r="D16" s="7" t="s">
        <v>4</v>
      </c>
      <c r="E16" s="6" t="s">
        <v>62</v>
      </c>
      <c r="F16" s="7" t="s">
        <v>2</v>
      </c>
      <c r="G16" s="1" t="s">
        <v>26</v>
      </c>
      <c r="H16" s="7" t="s">
        <v>13</v>
      </c>
      <c r="I16" s="6" t="s">
        <v>33</v>
      </c>
      <c r="J16" s="6" t="s">
        <v>37</v>
      </c>
      <c r="K16" s="6" t="s">
        <v>61</v>
      </c>
      <c r="L16" s="6">
        <v>15</v>
      </c>
      <c r="M16" s="6" t="s">
        <v>54</v>
      </c>
      <c r="N16" s="6">
        <v>5</v>
      </c>
      <c r="O16" s="6">
        <v>30</v>
      </c>
      <c r="P16" s="6">
        <f t="shared" si="1"/>
        <v>720</v>
      </c>
      <c r="Q16" s="6">
        <v>7</v>
      </c>
      <c r="R16" s="6">
        <f t="shared" si="0"/>
        <v>5040</v>
      </c>
      <c r="S16" s="11">
        <f>2.5*R16*N16</f>
        <v>63000</v>
      </c>
      <c r="T16" s="6" t="s">
        <v>71</v>
      </c>
    </row>
    <row r="17" spans="1:20" ht="38.25" x14ac:dyDescent="0.25">
      <c r="A17" s="5" t="s">
        <v>11</v>
      </c>
      <c r="B17" s="5" t="s">
        <v>60</v>
      </c>
      <c r="C17" s="6" t="s">
        <v>72</v>
      </c>
      <c r="D17" s="7" t="s">
        <v>4</v>
      </c>
      <c r="E17" s="6" t="s">
        <v>62</v>
      </c>
      <c r="F17" s="7" t="s">
        <v>2</v>
      </c>
      <c r="G17" s="2" t="s">
        <v>27</v>
      </c>
      <c r="H17" s="7" t="s">
        <v>13</v>
      </c>
      <c r="I17" s="6" t="s">
        <v>34</v>
      </c>
      <c r="J17" s="6" t="s">
        <v>37</v>
      </c>
      <c r="K17" s="6" t="s">
        <v>61</v>
      </c>
      <c r="L17" s="6" t="s">
        <v>38</v>
      </c>
      <c r="M17" s="6" t="s">
        <v>55</v>
      </c>
      <c r="N17" s="6">
        <v>5</v>
      </c>
      <c r="O17" s="6">
        <v>30</v>
      </c>
      <c r="P17" s="6">
        <f t="shared" si="1"/>
        <v>720</v>
      </c>
      <c r="Q17" s="6">
        <v>7</v>
      </c>
      <c r="R17" s="6">
        <f t="shared" si="0"/>
        <v>5040</v>
      </c>
      <c r="S17" s="11">
        <f>5.7*R17*N17</f>
        <v>143640</v>
      </c>
      <c r="T17" s="6" t="s">
        <v>71</v>
      </c>
    </row>
    <row r="18" spans="1:20" ht="38.25" x14ac:dyDescent="0.25">
      <c r="A18" s="5" t="s">
        <v>11</v>
      </c>
      <c r="B18" s="5" t="s">
        <v>60</v>
      </c>
      <c r="C18" s="6" t="s">
        <v>72</v>
      </c>
      <c r="D18" s="7" t="s">
        <v>4</v>
      </c>
      <c r="E18" s="6" t="s">
        <v>62</v>
      </c>
      <c r="F18" s="7" t="s">
        <v>2</v>
      </c>
      <c r="G18" s="2" t="s">
        <v>28</v>
      </c>
      <c r="H18" s="7" t="s">
        <v>13</v>
      </c>
      <c r="I18" s="6" t="s">
        <v>34</v>
      </c>
      <c r="J18" s="6" t="s">
        <v>36</v>
      </c>
      <c r="K18" s="6" t="s">
        <v>61</v>
      </c>
      <c r="L18" s="6" t="s">
        <v>39</v>
      </c>
      <c r="M18" s="6" t="s">
        <v>56</v>
      </c>
      <c r="N18" s="6">
        <v>5</v>
      </c>
      <c r="O18" s="6">
        <v>30</v>
      </c>
      <c r="P18" s="6">
        <f t="shared" si="1"/>
        <v>720</v>
      </c>
      <c r="Q18" s="6">
        <v>7</v>
      </c>
      <c r="R18" s="6">
        <f t="shared" si="0"/>
        <v>5040</v>
      </c>
      <c r="S18" s="11">
        <f>5.7*R18*N18</f>
        <v>143640</v>
      </c>
      <c r="T18" s="6" t="s">
        <v>71</v>
      </c>
    </row>
  </sheetData>
  <autoFilter ref="A1:S2"/>
  <hyperlinks>
    <hyperlink ref="D2" r:id="rId1"/>
    <hyperlink ref="D3:D18" r:id="rId2" display="Карта"/>
    <hyperlink ref="H2" r:id="rId3"/>
    <hyperlink ref="H3:H18" r:id="rId4" display="Ссылка"/>
    <hyperlink ref="F3" r:id="rId5"/>
    <hyperlink ref="F4" r:id="rId6"/>
    <hyperlink ref="F5" r:id="rId7"/>
    <hyperlink ref="F6" r:id="rId8"/>
    <hyperlink ref="F7" r:id="rId9"/>
    <hyperlink ref="F8" r:id="rId10"/>
    <hyperlink ref="F9" r:id="rId11"/>
    <hyperlink ref="F10" r:id="rId12"/>
    <hyperlink ref="F11" r:id="rId13"/>
    <hyperlink ref="F12" r:id="rId14"/>
    <hyperlink ref="F13" r:id="rId15"/>
    <hyperlink ref="F14" r:id="rId16"/>
    <hyperlink ref="F15" r:id="rId17"/>
    <hyperlink ref="F16" r:id="rId18"/>
    <hyperlink ref="F18" r:id="rId19"/>
    <hyperlink ref="F2" r:id="rId20"/>
    <hyperlink ref="F17" r:id="rId21"/>
  </hyperlinks>
  <pageMargins left="0.7" right="0.7" top="0.75" bottom="0.75" header="0.3" footer="0.3"/>
  <pageSetup paperSize="9" orientation="portrait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2026-02-13T19:20:31Z</dcterms:modified>
</cp:coreProperties>
</file>